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<sst xmlns="http://schemas.openxmlformats.org/spreadsheetml/2006/main" count="53" uniqueCount="53">
  <si>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</si>
  <si>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IFI011</t>
  </si>
  <si>
    <t xml:space="preserve">Ud</t>
  </si>
  <si>
    <t xml:space="preserve">Instalación interior para cuarto de baño.</t>
  </si>
  <si>
    <r>
      <rPr>
        <sz val="8.25"/>
        <color rgb="FF000000"/>
        <rFont val="Arial"/>
        <family val="2"/>
      </rPr>
      <t xml:space="preserve">Instalación interior de fontanería para cuarto de baño con dotación para: inodoro, lavabo sencillo, bañera, bidé, realizada con tubo de polietileno reticulado (PE-X), "TERMOCONCEPT",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latón,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</si>
  <si>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</si>
  <si>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</si>
  <si>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</si>
  <si>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</si>
  <si>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</si>
  <si>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</si>
  <si>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</si>
  <si>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mt37tmc405a</t>
  </si>
  <si>
    <t xml:space="preserve">Ud</t>
  </si>
  <si>
    <t xml:space="preserve">Material auxiliar para montaje y sujeción a la obra de las tuberías de polietileno reticulado de alta densidad (PE-Xb), "TERMOCONCEPT", de 16 mm de diámetro exterior.</t>
  </si>
  <si>
    <t xml:space="preserve">mt37tmc025ag</t>
  </si>
  <si>
    <t xml:space="preserve">m</t>
  </si>
  <si>
    <t xml:space="preserve">Tubo de polietileno reticulado de alta densidad (PE-Xb), de 16 mm de diámetro exterior y 1,8 mm de espesor "TERMOCONCEPT", según UNE-EN ISO 15875-2, con el precio incrementado el 30% en concepto de accesorios y piezas especiales.</t>
  </si>
  <si>
    <t xml:space="preserve">mt37tmc405b</t>
  </si>
  <si>
    <t xml:space="preserve">Ud</t>
  </si>
  <si>
    <t xml:space="preserve">Material auxiliar para montaje y sujeción a la obra de las tuberías de polietileno reticulado de alta densidad (PE-Xb), "TERMOCONCEPT", de 20 mm de diámetro exterior.</t>
  </si>
  <si>
    <t xml:space="preserve">mt37tmc025bg</t>
  </si>
  <si>
    <t xml:space="preserve">m</t>
  </si>
  <si>
    <t xml:space="preserve">Tubo de polietileno reticulado de alta densidad (PE-Xb), de 20 mm de diámetro exterior y 1,9 mm de espesor "TERMOCONCEPT", según UNE-EN ISO 15875-2, con el precio incrementado el 30% en concepto de accesorios y piezas especiales.</t>
  </si>
  <si>
    <t xml:space="preserve">mt37tmc405c</t>
  </si>
  <si>
    <t xml:space="preserve">Ud</t>
  </si>
  <si>
    <t xml:space="preserve">Material auxiliar para montaje y sujeción a la obra de las tuberías de polietileno reticulado de alta densidad (PE-Xb), "TERMOCONCEPT", de 25 mm de diámetro exterior.</t>
  </si>
  <si>
    <t xml:space="preserve">mt37tmc025cg</t>
  </si>
  <si>
    <t xml:space="preserve">m</t>
  </si>
  <si>
    <t xml:space="preserve">Tubo de polietileno reticulado de alta densidad (PE-Xb), de 25 mm de diámetro exterior y 2,3 mm de espesor "TERMOCONCEPT", según UNE-EN ISO 15875-2, con el precio incrementado el 30% en concepto de accesorios y piezas especiales.</t>
  </si>
  <si>
    <t xml:space="preserve">mt38tmc510b</t>
  </si>
  <si>
    <t xml:space="preserve">Ud</t>
  </si>
  <si>
    <t xml:space="preserve">Llave de corte de esfera, metálica, de 20 mm de diámetro, "TERMOCONCEPT", para unión Pressfitting</t>
  </si>
  <si>
    <t xml:space="preserve">mt38tmc515a</t>
  </si>
  <si>
    <t xml:space="preserve">Ud</t>
  </si>
  <si>
    <t xml:space="preserve">Mando oculto, "TERMOCONCEPT", para llave de esfera</t>
  </si>
  <si>
    <t xml:space="preserve">mt38tmc510c</t>
  </si>
  <si>
    <t xml:space="preserve">Ud</t>
  </si>
  <si>
    <t xml:space="preserve">Llave de corte de esfera, metálica, de 25 mm de diámetro, "TERMOCONCEPT", para unión Pressfitting</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</si>
  <si>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</si>
  <si>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</si>
  <si>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</si>
  <si>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</si>
  <si>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</si>
  <si>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</si>
  <si>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</si>
  <si>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</si>
  <si>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</si>
  <si>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</si>
  <si>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</si>
  <si>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</si>
  <si>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49,59€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</si>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</sst>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0.68" customWidth="1"/>
    <col min="4" max="4" width="7.65" customWidth="1"/>
    <col min="5" max="5" width="73.61" customWidth="1"/>
    <col min="6" max="6" width="14.11" customWidth="1"/>
    <col min="7" max="7" width="9.8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13.5</v>
      </c>
      <c r="G10" s="12">
        <v>0.07</v>
      </c>
      <c r="H10" s="12">
        <f ca="1">ROUND(INDIRECT(ADDRESS(ROW()+(0), COLUMN()+(-2), 1))*INDIRECT(ADDRESS(ROW()+(0), COLUMN()+(-1), 1)), 2)</f>
        <v>0.95</v>
      </c>
    </row>
    <row r="11" spans="1:8" ht="34.50" thickBot="1" customHeight="1">
      <c r="A11" s="1" t="s">
        <v>15</v>
      </c>
      <c r="B11" s="1"/>
      <c r="C11" s="1"/>
      <c r="D11" s="10" t="s">
        <v>16</v>
      </c>
      <c r="E11" s="1" t="s">
        <v>17</v>
      </c>
      <c r="F11" s="11">
        <v>13.5</v>
      </c>
      <c r="G11" s="12">
        <v>1.79</v>
      </c>
      <c r="H11" s="12">
        <f ca="1">ROUND(INDIRECT(ADDRESS(ROW()+(0), COLUMN()+(-2), 1))*INDIRECT(ADDRESS(ROW()+(0), COLUMN()+(-1), 1)), 2)</f>
        <v>24.17</v>
      </c>
    </row>
    <row r="12" spans="1:8" ht="24.00" thickBot="1" customHeight="1">
      <c r="A12" s="1" t="s">
        <v>18</v>
      </c>
      <c r="B12" s="1"/>
      <c r="C12" s="1"/>
      <c r="D12" s="10" t="s">
        <v>19</v>
      </c>
      <c r="E12" s="1" t="s">
        <v>20</v>
      </c>
      <c r="F12" s="11">
        <v>13.9</v>
      </c>
      <c r="G12" s="12">
        <v>0.09</v>
      </c>
      <c r="H12" s="12">
        <f ca="1">ROUND(INDIRECT(ADDRESS(ROW()+(0), COLUMN()+(-2), 1))*INDIRECT(ADDRESS(ROW()+(0), COLUMN()+(-1), 1)), 2)</f>
        <v>1.25</v>
      </c>
    </row>
    <row r="13" spans="1:8" ht="34.50" thickBot="1" customHeight="1">
      <c r="A13" s="1" t="s">
        <v>21</v>
      </c>
      <c r="B13" s="1"/>
      <c r="C13" s="1"/>
      <c r="D13" s="10" t="s">
        <v>22</v>
      </c>
      <c r="E13" s="1" t="s">
        <v>23</v>
      </c>
      <c r="F13" s="11">
        <v>13.9</v>
      </c>
      <c r="G13" s="12">
        <v>2.46</v>
      </c>
      <c r="H13" s="12">
        <f ca="1">ROUND(INDIRECT(ADDRESS(ROW()+(0), COLUMN()+(-2), 1))*INDIRECT(ADDRESS(ROW()+(0), COLUMN()+(-1), 1)), 2)</f>
        <v>34.19</v>
      </c>
    </row>
    <row r="14" spans="1:8" ht="24.00" thickBot="1" customHeight="1">
      <c r="A14" s="1" t="s">
        <v>24</v>
      </c>
      <c r="B14" s="1"/>
      <c r="C14" s="1"/>
      <c r="D14" s="10" t="s">
        <v>25</v>
      </c>
      <c r="E14" s="1" t="s">
        <v>26</v>
      </c>
      <c r="F14" s="11">
        <v>8.5</v>
      </c>
      <c r="G14" s="12">
        <v>0.14</v>
      </c>
      <c r="H14" s="12">
        <f ca="1">ROUND(INDIRECT(ADDRESS(ROW()+(0), COLUMN()+(-2), 1))*INDIRECT(ADDRESS(ROW()+(0), COLUMN()+(-1), 1)), 2)</f>
        <v>1.19</v>
      </c>
    </row>
    <row r="15" spans="1:8" ht="34.50" thickBot="1" customHeight="1">
      <c r="A15" s="1" t="s">
        <v>27</v>
      </c>
      <c r="B15" s="1"/>
      <c r="C15" s="1"/>
      <c r="D15" s="10" t="s">
        <v>28</v>
      </c>
      <c r="E15" s="1" t="s">
        <v>29</v>
      </c>
      <c r="F15" s="11">
        <v>8.5</v>
      </c>
      <c r="G15" s="12">
        <v>3.6</v>
      </c>
      <c r="H15" s="12">
        <f ca="1">ROUND(INDIRECT(ADDRESS(ROW()+(0), COLUMN()+(-2), 1))*INDIRECT(ADDRESS(ROW()+(0), COLUMN()+(-1), 1)), 2)</f>
        <v>30.6</v>
      </c>
    </row>
    <row r="16" spans="1:8" ht="24.00" thickBot="1" customHeight="1">
      <c r="A16" s="1" t="s">
        <v>30</v>
      </c>
      <c r="B16" s="1"/>
      <c r="C16" s="1"/>
      <c r="D16" s="10" t="s">
        <v>31</v>
      </c>
      <c r="E16" s="1" t="s">
        <v>32</v>
      </c>
      <c r="F16" s="11">
        <v>1</v>
      </c>
      <c r="G16" s="12">
        <v>13.15</v>
      </c>
      <c r="H16" s="12">
        <f ca="1">ROUND(INDIRECT(ADDRESS(ROW()+(0), COLUMN()+(-2), 1))*INDIRECT(ADDRESS(ROW()+(0), COLUMN()+(-1), 1)), 2)</f>
        <v>13.15</v>
      </c>
    </row>
    <row r="17" spans="1:8" ht="13.50" thickBot="1" customHeight="1">
      <c r="A17" s="1" t="s">
        <v>33</v>
      </c>
      <c r="B17" s="1"/>
      <c r="C17" s="1"/>
      <c r="D17" s="10" t="s">
        <v>34</v>
      </c>
      <c r="E17" s="1" t="s">
        <v>35</v>
      </c>
      <c r="F17" s="11">
        <v>2</v>
      </c>
      <c r="G17" s="12">
        <v>6.76</v>
      </c>
      <c r="H17" s="12">
        <f ca="1">ROUND(INDIRECT(ADDRESS(ROW()+(0), COLUMN()+(-2), 1))*INDIRECT(ADDRESS(ROW()+(0), COLUMN()+(-1), 1)), 2)</f>
        <v>13.52</v>
      </c>
    </row>
    <row r="18" spans="1:8" ht="24.00" thickBot="1" customHeight="1">
      <c r="A18" s="1" t="s">
        <v>36</v>
      </c>
      <c r="B18" s="1"/>
      <c r="C18" s="1"/>
      <c r="D18" s="10" t="s">
        <v>37</v>
      </c>
      <c r="E18" s="1" t="s">
        <v>38</v>
      </c>
      <c r="F18" s="13">
        <v>1</v>
      </c>
      <c r="G18" s="14">
        <v>16.9</v>
      </c>
      <c r="H18" s="14">
        <f ca="1">ROUND(INDIRECT(ADDRESS(ROW()+(0), COLUMN()+(-2), 1))*INDIRECT(ADDRESS(ROW()+(0), COLUMN()+(-1), 1)), 2)</f>
        <v>16.9</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135.92</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1">
        <v>7.001</v>
      </c>
      <c r="G21" s="12">
        <v>22.74</v>
      </c>
      <c r="H21" s="12">
        <f ca="1">ROUND(INDIRECT(ADDRESS(ROW()+(0), COLUMN()+(-2), 1))*INDIRECT(ADDRESS(ROW()+(0), COLUMN()+(-1), 1)), 2)</f>
        <v>159.2</v>
      </c>
    </row>
    <row r="22" spans="1:8" ht="13.50" thickBot="1" customHeight="1">
      <c r="A22" s="1" t="s">
        <v>44</v>
      </c>
      <c r="B22" s="1"/>
      <c r="C22" s="1"/>
      <c r="D22" s="10" t="s">
        <v>45</v>
      </c>
      <c r="E22" s="1" t="s">
        <v>46</v>
      </c>
      <c r="F22" s="13">
        <v>7.001</v>
      </c>
      <c r="G22" s="14">
        <v>20.98</v>
      </c>
      <c r="H22" s="14">
        <f ca="1">ROUND(INDIRECT(ADDRESS(ROW()+(0), COLUMN()+(-2), 1))*INDIRECT(ADDRESS(ROW()+(0), COLUMN()+(-1), 1)), 2)</f>
        <v>146.88</v>
      </c>
    </row>
    <row r="23" spans="1:8" ht="13.50" thickBot="1" customHeight="1">
      <c r="A23" s="15"/>
      <c r="B23" s="15"/>
      <c r="C23" s="15"/>
      <c r="D23" s="15"/>
      <c r="E23" s="15"/>
      <c r="F23" s="9" t="s">
        <v>47</v>
      </c>
      <c r="G23" s="9"/>
      <c r="H23" s="17">
        <f ca="1">ROUND(SUM(INDIRECT(ADDRESS(ROW()+(-1), COLUMN()+(0), 1)),INDIRECT(ADDRESS(ROW()+(-2), COLUMN()+(0), 1))), 2)</f>
        <v>306.08</v>
      </c>
    </row>
    <row r="24" spans="1:8" ht="13.50" thickBot="1" customHeight="1">
      <c r="A24" s="15">
        <v>3</v>
      </c>
      <c r="B24" s="15"/>
      <c r="C24" s="15"/>
      <c r="D24" s="15"/>
      <c r="E24" s="18" t="s">
        <v>48</v>
      </c>
      <c r="F24" s="18"/>
      <c r="G24" s="15"/>
      <c r="H24" s="15"/>
    </row>
    <row r="25" spans="1:8" ht="13.50" thickBot="1" customHeight="1">
      <c r="A25" s="19"/>
      <c r="B25" s="19"/>
      <c r="C25" s="19"/>
      <c r="D25" s="20" t="s">
        <v>49</v>
      </c>
      <c r="E25" s="19" t="s">
        <v>50</v>
      </c>
      <c r="F25" s="13">
        <v>2</v>
      </c>
      <c r="G25" s="14">
        <f ca="1">ROUND(SUM(INDIRECT(ADDRESS(ROW()+(-2), COLUMN()+(1), 1)),INDIRECT(ADDRESS(ROW()+(-6), COLUMN()+(1), 1))), 2)</f>
        <v>442</v>
      </c>
      <c r="H25" s="14">
        <f ca="1">ROUND(INDIRECT(ADDRESS(ROW()+(0), COLUMN()+(-2), 1))*INDIRECT(ADDRESS(ROW()+(0), COLUMN()+(-1), 1))/100, 2)</f>
        <v>8.84</v>
      </c>
    </row>
    <row r="26" spans="1:8" ht="13.50" thickBot="1" customHeight="1">
      <c r="A26" s="21" t="s">
        <v>51</v>
      </c>
      <c r="B26" s="21"/>
      <c r="C26" s="21"/>
      <c r="D26" s="22"/>
      <c r="E26" s="23"/>
      <c r="F26" s="24" t="s">
        <v>52</v>
      </c>
      <c r="G26" s="25"/>
      <c r="H26" s="26">
        <f ca="1">ROUND(SUM(INDIRECT(ADDRESS(ROW()+(-1), COLUMN()+(0), 1)),INDIRECT(ADDRESS(ROW()+(-3), COLUMN()+(0), 1)),INDIRECT(ADDRESS(ROW()+(-7), COLUMN()+(0), 1))), 2)</f>
        <v>450.84</v>
      </c>
    </row>
  </sheetData>
  <mergeCells count="2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A23:C23"/>
    <mergeCell ref="F23:G23"/>
    <mergeCell ref="A24:C24"/>
    <mergeCell ref="E24:F24"/>
    <mergeCell ref="A25:C25"/>
    <mergeCell ref="A26:E26"/>
    <mergeCell ref="F26:G26"/>
  </mergeCells>
  <pageMargins left="0.147638" right="0.147638" top="0.206693" bottom="0.206693" header="0.0" footer="0.0"/>
  <pageSetup paperSize="9" orientation="portrait"/>
  <rowBreaks count="0" manualBreakCount="0">
    </rowBreaks>
</worksheet>
</file>